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71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'Sheet1'!$A$1:$L$66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<sst xmlns="http://schemas.openxmlformats.org/spreadsheetml/2006/main" count="82" uniqueCount="77">
  <si>
    <t>VOTE-BY-MAIL BY COUNTY</t>
  </si>
  <si>
    <t>COUNTY</t>
  </si>
  <si>
    <t>MAIL</t>
  </si>
  <si>
    <t>REQUEST</t>
  </si>
  <si>
    <t>PRECINCT</t>
  </si>
  <si>
    <t>TOTAL</t>
  </si>
  <si>
    <t>AV</t>
  </si>
  <si>
    <t>AVS</t>
  </si>
  <si>
    <t>RETURNED</t>
  </si>
  <si>
    <t>REGIS.</t>
  </si>
  <si>
    <t>PERM.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</si>
  <si>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</si>
  <si>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</si>
  <si>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</si>
  <si>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</si>
  <si>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</si>
  <si>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</si>
  <si>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</si>
  <si>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</si>
  <si>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</si>
  <si>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</si>
  <si>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</si>
  <si>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</si>
  <si>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</si>
  <si>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</si>
  <si>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</si>
  <si>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</si>
  <si>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</si>
  <si>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</si>
  <si>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</si>
  <si>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</si>
  <si>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</si>
  <si>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</si>
  <si>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</si>
  <si>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</si>
  <si>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</si>
  <si>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</si>
  <si>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</si>
  <si>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</si>
  <si>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</si>
  <si>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</si>
  <si>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</si>
  <si>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</si>
  <si>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</si>
  <si>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</si>
  <si>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</si>
  <si>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</si>
  <si>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</si>
  <si>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</si>
  <si>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</si>
  <si>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</si>
  <si>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</si>
  <si>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</si>
  <si>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</si>
  <si>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</si>
  <si>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</si>
  <si>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</si>
  <si>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</si>
  <si>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</si>
  <si>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</si>
  <si>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</si>
  <si>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</si>
  <si>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</si>
  <si>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</si>
  <si>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</si>
  <si>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</si>
  <si>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</si>
  <si>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</si>
  <si>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</si>
  <si>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%</t>
  </si>
  <si>
    <t>COUNTER BALLOT</t>
  </si>
  <si>
    <t>% RET.</t>
  </si>
  <si>
    <t>ISSUED</t>
  </si>
  <si>
    <t>NOVEMBER 7, 2006 GENERAL ELECTION</t>
  </si>
  <si>
    <t>MILITARY*</t>
  </si>
  <si>
    <t>OVERSEAS*</t>
  </si>
  <si>
    <t>*Military/Overseas combined figures have been added to the "Overseas" column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</si>
</sst>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ck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ck"/>
      <right style="medium"/>
      <top style="double"/>
      <bottom style="double"/>
    </border>
    <border>
      <left style="medium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1" fontId="5" fillId="0" borderId="1" xfId="0" applyNumberFormat="1" applyFont="1" applyBorder="1" applyAlignment="1">
      <alignment horizontal="right" vertical="center"/>
    </xf>
    <xf numFmtId="41" fontId="5" fillId="0" borderId="2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horizontal="right" vertical="center"/>
    </xf>
    <xf numFmtId="41" fontId="5" fillId="0" borderId="4" xfId="0" applyNumberFormat="1" applyFont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41" fontId="5" fillId="0" borderId="3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right" vertical="center"/>
    </xf>
    <xf numFmtId="41" fontId="5" fillId="0" borderId="6" xfId="0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41" fontId="5" fillId="0" borderId="7" xfId="0" applyNumberFormat="1" applyFont="1" applyBorder="1" applyAlignment="1">
      <alignment horizontal="right" vertical="center"/>
    </xf>
    <xf numFmtId="41" fontId="5" fillId="0" borderId="8" xfId="0" applyNumberFormat="1" applyFont="1" applyBorder="1" applyAlignment="1">
      <alignment vertical="center"/>
    </xf>
    <xf numFmtId="41" fontId="5" fillId="0" borderId="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41" fontId="4" fillId="2" borderId="10" xfId="0" applyNumberFormat="1" applyFont="1" applyFill="1" applyBorder="1" applyAlignment="1">
      <alignment horizontal="right" vertical="center"/>
    </xf>
    <xf numFmtId="41" fontId="4" fillId="2" borderId="11" xfId="0" applyNumberFormat="1" applyFont="1" applyFill="1" applyBorder="1" applyAlignment="1">
      <alignment vertical="center"/>
    </xf>
    <xf numFmtId="41" fontId="4" fillId="2" borderId="1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10" fontId="5" fillId="0" borderId="4" xfId="0" applyNumberFormat="1" applyFont="1" applyBorder="1" applyAlignment="1">
      <alignment vertical="center"/>
    </xf>
    <xf numFmtId="10" fontId="5" fillId="0" borderId="8" xfId="0" applyNumberFormat="1" applyFont="1" applyBorder="1" applyAlignment="1">
      <alignment vertical="center"/>
    </xf>
    <xf numFmtId="10" fontId="4" fillId="2" borderId="13" xfId="0" applyNumberFormat="1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41" fontId="5" fillId="0" borderId="22" xfId="0" applyNumberFormat="1" applyFont="1" applyBorder="1" applyAlignment="1">
      <alignment vertical="center"/>
    </xf>
    <xf numFmtId="41" fontId="4" fillId="2" borderId="23" xfId="0" applyNumberFormat="1" applyFont="1" applyFill="1" applyBorder="1" applyAlignment="1">
      <alignment vertical="center"/>
    </xf>
    <xf numFmtId="0" fontId="4" fillId="3" borderId="24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/>
    </xf>
    <xf numFmtId="41" fontId="5" fillId="0" borderId="26" xfId="0" applyNumberFormat="1" applyFont="1" applyBorder="1" applyAlignment="1">
      <alignment vertical="center"/>
    </xf>
    <xf numFmtId="41" fontId="5" fillId="0" borderId="27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horizontal="right" vertical="center"/>
    </xf>
    <xf numFmtId="41" fontId="5" fillId="0" borderId="29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horizontal="right" vertical="center"/>
    </xf>
    <xf numFmtId="41" fontId="5" fillId="0" borderId="31" xfId="0" applyNumberFormat="1" applyFont="1" applyBorder="1" applyAlignment="1">
      <alignment vertical="center"/>
    </xf>
    <xf numFmtId="41" fontId="5" fillId="0" borderId="29" xfId="0" applyNumberFormat="1" applyFont="1" applyFill="1" applyBorder="1" applyAlignment="1">
      <alignment vertical="center"/>
    </xf>
    <xf numFmtId="10" fontId="5" fillId="0" borderId="16" xfId="0" applyNumberFormat="1" applyFont="1" applyBorder="1" applyAlignment="1">
      <alignment vertical="center"/>
    </xf>
    <xf numFmtId="41" fontId="5" fillId="0" borderId="32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4" fillId="0" borderId="0" xfId="0" applyFont="1" applyAlignment="1">
      <alignment/>
    </xf>
    <xf numFmtId="41" fontId="4" fillId="2" borderId="36" xfId="0" applyNumberFormat="1" applyFont="1" applyFill="1" applyBorder="1" applyAlignment="1">
      <alignment horizontal="right" vertical="center"/>
    </xf>
    <xf numFmtId="41" fontId="4" fillId="2" borderId="37" xfId="0" applyNumberFormat="1" applyFont="1" applyFill="1" applyBorder="1" applyAlignment="1">
      <alignment horizontal="right" vertical="center"/>
    </xf>
    <xf numFmtId="10" fontId="5" fillId="0" borderId="38" xfId="0" applyNumberFormat="1" applyFont="1" applyBorder="1" applyAlignment="1">
      <alignment vertical="center"/>
    </xf>
    <xf numFmtId="10" fontId="5" fillId="0" borderId="39" xfId="0" applyNumberFormat="1" applyFont="1" applyBorder="1" applyAlignment="1">
      <alignment vertical="center"/>
    </xf>
    <xf numFmtId="10" fontId="5" fillId="0" borderId="40" xfId="0" applyNumberFormat="1" applyFont="1" applyBorder="1" applyAlignment="1">
      <alignment vertical="center"/>
    </xf>
    <xf numFmtId="10" fontId="5" fillId="0" borderId="41" xfId="0" applyNumberFormat="1" applyFont="1" applyBorder="1" applyAlignment="1">
      <alignment vertical="center"/>
    </xf>
    <xf numFmtId="10" fontId="4" fillId="2" borderId="42" xfId="0" applyNumberFormat="1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41" fontId="4" fillId="3" borderId="43" xfId="0" applyNumberFormat="1" applyFont="1" applyFill="1" applyBorder="1" applyAlignment="1">
      <alignment horizontal="center" vertical="center" wrapText="1"/>
    </xf>
    <xf numFmtId="41" fontId="5" fillId="3" borderId="44" xfId="0" applyNumberFormat="1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110" zoomScaleNormal="110" workbookViewId="0" topLeftCell="A1">
      <pane ySplit="2475" topLeftCell="BM7" activePane="bottomLeft" state="split"/>
      <selection pane="topLeft" activeCell="C5" sqref="C5"/>
      <selection pane="bottomLeft" activeCell="A1" sqref="A1:L1"/>
    </sheetView>
  </sheetViews>
  <sheetFormatPr defaultColWidth="9.140625" defaultRowHeight="12.75"/>
  <cols>
    <col min="1" max="1" width="14.28125" style="2" bestFit="1" customWidth="1"/>
    <col min="2" max="2" width="9.8515625" style="2" customWidth="1"/>
    <col min="3" max="5" width="10.00390625" style="2" customWidth="1"/>
    <col min="6" max="6" width="10.00390625" style="2" bestFit="1" customWidth="1"/>
    <col min="7" max="10" width="10.00390625" style="2" customWidth="1"/>
    <col min="11" max="11" width="9.8515625" style="2" customWidth="1"/>
    <col min="12" max="12" width="10.00390625" style="2" customWidth="1"/>
    <col min="13" max="16384" width="9.140625" style="2" customWidth="1"/>
  </cols>
  <sheetData>
    <row r="1" spans="1:12" ht="18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8">
      <c r="A2" s="77" t="s">
        <v>73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8.7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2" ht="17.25" thickBot="1" thickTop="1">
      <c r="B4" s="72" t="s">
        <v>72</v>
      </c>
      <c r="C4" s="73"/>
      <c r="D4" s="73"/>
      <c r="E4" s="73"/>
      <c r="F4" s="73"/>
      <c r="G4" s="73"/>
      <c r="H4" s="73"/>
      <c r="I4" s="73"/>
      <c r="J4" s="74"/>
      <c r="K4" s="75" t="s">
        <v>8</v>
      </c>
      <c r="L4" s="76"/>
    </row>
    <row r="5" spans="1:12" ht="13.5" thickTop="1">
      <c r="A5" s="64" t="s">
        <v>1</v>
      </c>
      <c r="B5" s="62" t="s">
        <v>70</v>
      </c>
      <c r="C5" s="25" t="s">
        <v>2</v>
      </c>
      <c r="D5" s="26" t="s">
        <v>2</v>
      </c>
      <c r="E5" s="66" t="s">
        <v>74</v>
      </c>
      <c r="F5" s="68" t="s">
        <v>75</v>
      </c>
      <c r="G5" s="27" t="s">
        <v>10</v>
      </c>
      <c r="H5" s="70" t="s">
        <v>5</v>
      </c>
      <c r="I5" s="60" t="s">
        <v>9</v>
      </c>
      <c r="J5" s="28" t="s">
        <v>69</v>
      </c>
      <c r="K5" s="36" t="s">
        <v>8</v>
      </c>
      <c r="L5" s="29" t="s">
        <v>71</v>
      </c>
    </row>
    <row r="6" spans="1:12" ht="13.5" thickBot="1">
      <c r="A6" s="65"/>
      <c r="B6" s="63"/>
      <c r="C6" s="30" t="s">
        <v>3</v>
      </c>
      <c r="D6" s="31" t="s">
        <v>4</v>
      </c>
      <c r="E6" s="67"/>
      <c r="F6" s="69"/>
      <c r="G6" s="32" t="s">
        <v>6</v>
      </c>
      <c r="H6" s="71"/>
      <c r="I6" s="61"/>
      <c r="J6" s="32" t="s">
        <v>7</v>
      </c>
      <c r="K6" s="37" t="s">
        <v>7</v>
      </c>
      <c r="L6" s="33" t="s">
        <v>7</v>
      </c>
    </row>
    <row r="7" spans="1:12" ht="13.5" thickTop="1">
      <c r="A7" s="49" t="s">
        <v>11</v>
      </c>
      <c r="B7" s="40">
        <v>338</v>
      </c>
      <c r="C7" s="41"/>
      <c r="D7" s="42">
        <v>10885</v>
      </c>
      <c r="E7" s="43">
        <v>558</v>
      </c>
      <c r="F7" s="42">
        <v>1230</v>
      </c>
      <c r="G7" s="44">
        <v>299774</v>
      </c>
      <c r="H7" s="34">
        <f>SUM(B7:G7)</f>
        <v>312785</v>
      </c>
      <c r="I7" s="45">
        <v>682036</v>
      </c>
      <c r="J7" s="46">
        <f>H7/I7</f>
        <v>0.4586048243787718</v>
      </c>
      <c r="K7" s="47">
        <v>216510</v>
      </c>
      <c r="L7" s="55">
        <f>K7/H7</f>
        <v>0.6922007129497898</v>
      </c>
    </row>
    <row r="8" spans="1:12" ht="12.75">
      <c r="A8" s="50" t="s">
        <v>12</v>
      </c>
      <c r="B8" s="3"/>
      <c r="C8" s="4"/>
      <c r="D8" s="5">
        <v>775</v>
      </c>
      <c r="E8" s="6"/>
      <c r="F8" s="5"/>
      <c r="G8" s="7"/>
      <c r="H8" s="34">
        <v>775</v>
      </c>
      <c r="I8" s="4">
        <v>775</v>
      </c>
      <c r="J8" s="22">
        <f>H8/I8</f>
        <v>1</v>
      </c>
      <c r="K8" s="38">
        <v>206</v>
      </c>
      <c r="L8" s="56">
        <f>K8/H8</f>
        <v>0.2658064516129032</v>
      </c>
    </row>
    <row r="9" spans="1:12" ht="12.75">
      <c r="A9" s="50" t="s">
        <v>13</v>
      </c>
      <c r="B9" s="3">
        <v>1344</v>
      </c>
      <c r="C9" s="4"/>
      <c r="D9" s="5">
        <v>47</v>
      </c>
      <c r="E9" s="6"/>
      <c r="F9" s="5">
        <v>31</v>
      </c>
      <c r="G9" s="7">
        <v>7328</v>
      </c>
      <c r="H9" s="34">
        <f>SUM(B9:G9)</f>
        <v>8750</v>
      </c>
      <c r="I9" s="8">
        <v>20067</v>
      </c>
      <c r="J9" s="22">
        <f>H9/I9</f>
        <v>0.4360392684506902</v>
      </c>
      <c r="K9" s="38">
        <v>2569</v>
      </c>
      <c r="L9" s="57">
        <f>K9/H9</f>
        <v>0.2936</v>
      </c>
    </row>
    <row r="10" spans="1:12" ht="12.75">
      <c r="A10" s="50" t="s">
        <v>14</v>
      </c>
      <c r="B10" s="3">
        <v>291</v>
      </c>
      <c r="C10" s="4">
        <v>4267</v>
      </c>
      <c r="D10" s="5">
        <v>5395</v>
      </c>
      <c r="E10" s="6">
        <v>218</v>
      </c>
      <c r="F10" s="5">
        <v>181</v>
      </c>
      <c r="G10" s="7">
        <v>42294</v>
      </c>
      <c r="H10" s="34">
        <f>SUM(B10:G10)</f>
        <v>52646</v>
      </c>
      <c r="I10" s="4">
        <v>115658</v>
      </c>
      <c r="J10" s="22">
        <f>H10/I10</f>
        <v>0.455186843971018</v>
      </c>
      <c r="K10" s="38">
        <v>27612</v>
      </c>
      <c r="L10" s="57">
        <f>K10/H10</f>
        <v>0.5244842913041826</v>
      </c>
    </row>
    <row r="11" spans="1:12" ht="12.75">
      <c r="A11" s="50" t="s">
        <v>15</v>
      </c>
      <c r="B11" s="3"/>
      <c r="C11" s="4"/>
      <c r="D11" s="9"/>
      <c r="E11" s="6"/>
      <c r="F11" s="5"/>
      <c r="G11" s="7"/>
      <c r="H11" s="34">
        <v>13390</v>
      </c>
      <c r="I11" s="8">
        <v>27048</v>
      </c>
      <c r="J11" s="22">
        <f>H11/I11</f>
        <v>0.49504584442472643</v>
      </c>
      <c r="K11" s="38">
        <v>5770</v>
      </c>
      <c r="L11" s="57">
        <f>K11/H11</f>
        <v>0.43091859596713966</v>
      </c>
    </row>
    <row r="12" spans="1:12" ht="12.75">
      <c r="A12" s="50" t="s">
        <v>16</v>
      </c>
      <c r="B12" s="3"/>
      <c r="C12" s="4">
        <v>374</v>
      </c>
      <c r="D12" s="5"/>
      <c r="E12" s="6">
        <v>17</v>
      </c>
      <c r="F12" s="5">
        <v>2</v>
      </c>
      <c r="G12" s="7">
        <v>2169</v>
      </c>
      <c r="H12" s="34">
        <f aca="true" t="shared" si="0" ref="H12:H18">SUM(B12:G12)</f>
        <v>2562</v>
      </c>
      <c r="I12" s="4">
        <v>8136</v>
      </c>
      <c r="J12" s="22">
        <f aca="true" t="shared" si="1" ref="J12:J19">H12/I12</f>
        <v>0.3148967551622419</v>
      </c>
      <c r="K12" s="38">
        <v>1086</v>
      </c>
      <c r="L12" s="57">
        <f aca="true" t="shared" si="2" ref="L12:L19">K12/H12</f>
        <v>0.4238875878220141</v>
      </c>
    </row>
    <row r="13" spans="1:12" ht="12.75">
      <c r="A13" s="50" t="s">
        <v>17</v>
      </c>
      <c r="B13" s="3">
        <v>2412</v>
      </c>
      <c r="C13" s="4">
        <v>33997</v>
      </c>
      <c r="D13" s="5">
        <v>18096</v>
      </c>
      <c r="E13" s="6">
        <v>595</v>
      </c>
      <c r="F13" s="5">
        <v>1430</v>
      </c>
      <c r="G13" s="7">
        <v>157003</v>
      </c>
      <c r="H13" s="34">
        <f t="shared" si="0"/>
        <v>213533</v>
      </c>
      <c r="I13" s="4">
        <v>487913</v>
      </c>
      <c r="J13" s="22">
        <f t="shared" si="1"/>
        <v>0.43764564584259896</v>
      </c>
      <c r="K13" s="38">
        <v>161520</v>
      </c>
      <c r="L13" s="57">
        <f t="shared" si="2"/>
        <v>0.7564170409257586</v>
      </c>
    </row>
    <row r="14" spans="1:12" ht="12.75">
      <c r="A14" s="50" t="s">
        <v>18</v>
      </c>
      <c r="B14" s="3">
        <v>57</v>
      </c>
      <c r="C14" s="4">
        <v>242</v>
      </c>
      <c r="D14" s="5"/>
      <c r="E14" s="6">
        <v>20</v>
      </c>
      <c r="F14" s="5">
        <v>1</v>
      </c>
      <c r="G14" s="7">
        <v>3632</v>
      </c>
      <c r="H14" s="34">
        <f t="shared" si="0"/>
        <v>3952</v>
      </c>
      <c r="I14" s="8">
        <v>11939</v>
      </c>
      <c r="J14" s="22">
        <f t="shared" si="1"/>
        <v>0.3310159979897814</v>
      </c>
      <c r="K14" s="38">
        <v>52</v>
      </c>
      <c r="L14" s="57">
        <f t="shared" si="2"/>
        <v>0.013157894736842105</v>
      </c>
    </row>
    <row r="15" spans="1:12" ht="12.75">
      <c r="A15" s="50" t="s">
        <v>19</v>
      </c>
      <c r="B15" s="3">
        <v>765</v>
      </c>
      <c r="C15" s="4">
        <v>2366</v>
      </c>
      <c r="D15" s="5">
        <v>6168</v>
      </c>
      <c r="E15" s="6">
        <v>135</v>
      </c>
      <c r="F15" s="5">
        <v>45</v>
      </c>
      <c r="G15" s="7">
        <v>40751</v>
      </c>
      <c r="H15" s="34">
        <f t="shared" si="0"/>
        <v>50230</v>
      </c>
      <c r="I15" s="4">
        <v>101063</v>
      </c>
      <c r="J15" s="22">
        <f t="shared" si="1"/>
        <v>0.4970167123477435</v>
      </c>
      <c r="K15" s="38">
        <v>39068</v>
      </c>
      <c r="L15" s="57">
        <f t="shared" si="2"/>
        <v>0.7777822018713916</v>
      </c>
    </row>
    <row r="16" spans="1:12" ht="12.75">
      <c r="A16" s="50" t="s">
        <v>20</v>
      </c>
      <c r="B16" s="3">
        <v>3233</v>
      </c>
      <c r="C16" s="4">
        <v>14691</v>
      </c>
      <c r="D16" s="5">
        <v>19153</v>
      </c>
      <c r="E16" s="6">
        <v>273</v>
      </c>
      <c r="F16" s="5">
        <v>268</v>
      </c>
      <c r="G16" s="7">
        <v>99389</v>
      </c>
      <c r="H16" s="34">
        <f t="shared" si="0"/>
        <v>137007</v>
      </c>
      <c r="I16" s="8">
        <v>331968</v>
      </c>
      <c r="J16" s="22">
        <f t="shared" si="1"/>
        <v>0.41271146616541354</v>
      </c>
      <c r="K16" s="38">
        <v>68683</v>
      </c>
      <c r="L16" s="57">
        <f t="shared" si="2"/>
        <v>0.5013101520360274</v>
      </c>
    </row>
    <row r="17" spans="1:12" ht="12.75">
      <c r="A17" s="50" t="s">
        <v>21</v>
      </c>
      <c r="B17" s="3"/>
      <c r="C17" s="4">
        <v>328</v>
      </c>
      <c r="D17" s="5">
        <v>2366</v>
      </c>
      <c r="E17" s="6">
        <v>59</v>
      </c>
      <c r="F17" s="5"/>
      <c r="G17" s="7">
        <v>3692</v>
      </c>
      <c r="H17" s="34">
        <f t="shared" si="0"/>
        <v>6445</v>
      </c>
      <c r="I17" s="8">
        <v>11861</v>
      </c>
      <c r="J17" s="22">
        <f t="shared" si="1"/>
        <v>0.5433774555265155</v>
      </c>
      <c r="K17" s="38">
        <v>3129</v>
      </c>
      <c r="L17" s="57">
        <f t="shared" si="2"/>
        <v>0.4854926299456943</v>
      </c>
    </row>
    <row r="18" spans="1:12" ht="12.75">
      <c r="A18" s="50" t="s">
        <v>22</v>
      </c>
      <c r="B18" s="3">
        <v>814</v>
      </c>
      <c r="C18" s="4">
        <v>1761</v>
      </c>
      <c r="D18" s="5">
        <v>3016</v>
      </c>
      <c r="E18" s="6">
        <v>137</v>
      </c>
      <c r="F18" s="5">
        <v>161</v>
      </c>
      <c r="G18" s="7">
        <v>21568</v>
      </c>
      <c r="H18" s="34">
        <f t="shared" si="0"/>
        <v>27457</v>
      </c>
      <c r="I18" s="4">
        <v>76979</v>
      </c>
      <c r="J18" s="22">
        <f t="shared" si="1"/>
        <v>0.3566816924096182</v>
      </c>
      <c r="K18" s="38">
        <v>16344</v>
      </c>
      <c r="L18" s="57">
        <f t="shared" si="2"/>
        <v>0.5952580398441198</v>
      </c>
    </row>
    <row r="19" spans="1:12" ht="12.75">
      <c r="A19" s="50" t="s">
        <v>23</v>
      </c>
      <c r="B19" s="3"/>
      <c r="C19" s="4">
        <v>1707</v>
      </c>
      <c r="D19" s="5">
        <v>4106</v>
      </c>
      <c r="E19" s="6"/>
      <c r="F19" s="5">
        <v>92</v>
      </c>
      <c r="G19" s="7">
        <v>11692</v>
      </c>
      <c r="H19" s="34">
        <f>SUM(B19:G19)</f>
        <v>17597</v>
      </c>
      <c r="I19" s="8">
        <v>52739</v>
      </c>
      <c r="J19" s="22">
        <f t="shared" si="1"/>
        <v>0.3336619958664366</v>
      </c>
      <c r="K19" s="38">
        <v>3919</v>
      </c>
      <c r="L19" s="57">
        <f t="shared" si="2"/>
        <v>0.22270841620730805</v>
      </c>
    </row>
    <row r="20" spans="1:12" ht="12.75">
      <c r="A20" s="50" t="s">
        <v>24</v>
      </c>
      <c r="B20" s="3"/>
      <c r="C20" s="4"/>
      <c r="D20" s="5"/>
      <c r="E20" s="6"/>
      <c r="F20" s="5"/>
      <c r="G20" s="7"/>
      <c r="H20" s="34"/>
      <c r="I20" s="8"/>
      <c r="J20" s="22"/>
      <c r="K20" s="38"/>
      <c r="L20" s="57"/>
    </row>
    <row r="21" spans="1:12" ht="12.75">
      <c r="A21" s="50" t="s">
        <v>25</v>
      </c>
      <c r="B21" s="3">
        <v>1159</v>
      </c>
      <c r="C21" s="4">
        <v>15996</v>
      </c>
      <c r="D21" s="5">
        <v>22313</v>
      </c>
      <c r="E21" s="6">
        <v>447</v>
      </c>
      <c r="F21" s="10">
        <v>648</v>
      </c>
      <c r="G21" s="7">
        <v>53532</v>
      </c>
      <c r="H21" s="34">
        <f aca="true" t="shared" si="3" ref="H21:H30">SUM(B21:G21)</f>
        <v>94095</v>
      </c>
      <c r="I21" s="4">
        <v>286502</v>
      </c>
      <c r="J21" s="22">
        <f>H21/I21</f>
        <v>0.3284270266874228</v>
      </c>
      <c r="K21" s="38">
        <v>50763</v>
      </c>
      <c r="L21" s="57">
        <f>K21/H21</f>
        <v>0.5394866889845369</v>
      </c>
    </row>
    <row r="22" spans="1:12" ht="12.75">
      <c r="A22" s="50" t="s">
        <v>26</v>
      </c>
      <c r="B22" s="3">
        <v>65</v>
      </c>
      <c r="C22" s="4">
        <v>631</v>
      </c>
      <c r="D22" s="5">
        <v>11072</v>
      </c>
      <c r="E22" s="6">
        <v>129</v>
      </c>
      <c r="F22" s="5">
        <v>14</v>
      </c>
      <c r="G22" s="7">
        <v>11680</v>
      </c>
      <c r="H22" s="34">
        <f t="shared" si="3"/>
        <v>23591</v>
      </c>
      <c r="I22" s="8">
        <v>45085</v>
      </c>
      <c r="J22" s="22">
        <f>H22/I22</f>
        <v>0.5232560718642564</v>
      </c>
      <c r="K22" s="38">
        <v>5285</v>
      </c>
      <c r="L22" s="57">
        <f>K22/H22</f>
        <v>0.22402611165274894</v>
      </c>
    </row>
    <row r="23" spans="1:12" ht="12.75">
      <c r="A23" s="50" t="s">
        <v>27</v>
      </c>
      <c r="B23" s="3">
        <v>39</v>
      </c>
      <c r="C23" s="4">
        <v>190</v>
      </c>
      <c r="D23" s="5">
        <v>561</v>
      </c>
      <c r="E23" s="6">
        <v>51</v>
      </c>
      <c r="F23" s="5">
        <v>77</v>
      </c>
      <c r="G23" s="7">
        <v>12400</v>
      </c>
      <c r="H23" s="34">
        <f t="shared" si="3"/>
        <v>13318</v>
      </c>
      <c r="I23" s="8">
        <v>31393</v>
      </c>
      <c r="J23" s="22">
        <f aca="true" t="shared" si="4" ref="J23:J30">H23/I23</f>
        <v>0.4242347020036314</v>
      </c>
      <c r="K23" s="38"/>
      <c r="L23" s="57"/>
    </row>
    <row r="24" spans="1:12" ht="12.75">
      <c r="A24" s="50" t="s">
        <v>28</v>
      </c>
      <c r="B24" s="3"/>
      <c r="C24" s="4">
        <v>203</v>
      </c>
      <c r="D24" s="5">
        <v>1786</v>
      </c>
      <c r="E24" s="6">
        <v>102</v>
      </c>
      <c r="F24" s="5">
        <v>7</v>
      </c>
      <c r="G24" s="7">
        <v>4861</v>
      </c>
      <c r="H24" s="34">
        <f t="shared" si="3"/>
        <v>6959</v>
      </c>
      <c r="I24" s="4">
        <v>14306</v>
      </c>
      <c r="J24" s="22">
        <f t="shared" si="4"/>
        <v>0.48643925625611634</v>
      </c>
      <c r="K24" s="38">
        <v>4528</v>
      </c>
      <c r="L24" s="57">
        <f aca="true" t="shared" si="5" ref="L24:L30">K24/H24</f>
        <v>0.6506681994539445</v>
      </c>
    </row>
    <row r="25" spans="1:12" ht="12.75">
      <c r="A25" s="50" t="s">
        <v>29</v>
      </c>
      <c r="B25" s="3">
        <v>1315</v>
      </c>
      <c r="C25" s="4">
        <v>267043</v>
      </c>
      <c r="D25" s="5">
        <v>14249</v>
      </c>
      <c r="E25" s="6">
        <v>11087</v>
      </c>
      <c r="F25" s="5">
        <v>4646</v>
      </c>
      <c r="G25" s="7">
        <v>407810</v>
      </c>
      <c r="H25" s="34">
        <f t="shared" si="3"/>
        <v>706150</v>
      </c>
      <c r="I25" s="4">
        <v>3903906</v>
      </c>
      <c r="J25" s="22">
        <f t="shared" si="4"/>
        <v>0.18088294134131302</v>
      </c>
      <c r="K25" s="38">
        <v>373000</v>
      </c>
      <c r="L25" s="57">
        <f t="shared" si="5"/>
        <v>0.5282163846208313</v>
      </c>
    </row>
    <row r="26" spans="1:12" ht="12.75">
      <c r="A26" s="50" t="s">
        <v>30</v>
      </c>
      <c r="B26" s="3">
        <v>410</v>
      </c>
      <c r="C26" s="4">
        <v>1910</v>
      </c>
      <c r="D26" s="5">
        <v>1849</v>
      </c>
      <c r="E26" s="6"/>
      <c r="F26" s="9">
        <v>146</v>
      </c>
      <c r="G26" s="7">
        <v>19471</v>
      </c>
      <c r="H26" s="34">
        <f t="shared" si="3"/>
        <v>23786</v>
      </c>
      <c r="I26" s="4">
        <v>50018</v>
      </c>
      <c r="J26" s="22">
        <f t="shared" si="4"/>
        <v>0.4755488024311248</v>
      </c>
      <c r="K26" s="38">
        <v>15523</v>
      </c>
      <c r="L26" s="57">
        <f t="shared" si="5"/>
        <v>0.6526107794500967</v>
      </c>
    </row>
    <row r="27" spans="1:12" ht="12.75">
      <c r="A27" s="50" t="s">
        <v>31</v>
      </c>
      <c r="B27" s="3">
        <v>2071</v>
      </c>
      <c r="C27" s="4">
        <v>2431</v>
      </c>
      <c r="D27" s="5">
        <v>1783</v>
      </c>
      <c r="E27" s="6">
        <v>91</v>
      </c>
      <c r="F27" s="5">
        <v>1121</v>
      </c>
      <c r="G27" s="7">
        <v>74185</v>
      </c>
      <c r="H27" s="34">
        <f t="shared" si="3"/>
        <v>81682</v>
      </c>
      <c r="I27" s="4">
        <v>147311</v>
      </c>
      <c r="J27" s="22">
        <f t="shared" si="4"/>
        <v>0.5544867660935029</v>
      </c>
      <c r="K27" s="38">
        <v>33029</v>
      </c>
      <c r="L27" s="57">
        <f t="shared" si="5"/>
        <v>0.4043608138880047</v>
      </c>
    </row>
    <row r="28" spans="1:12" ht="12.75">
      <c r="A28" s="50" t="s">
        <v>32</v>
      </c>
      <c r="B28" s="3">
        <v>40</v>
      </c>
      <c r="C28" s="4">
        <v>484</v>
      </c>
      <c r="D28" s="5">
        <v>918</v>
      </c>
      <c r="E28" s="6">
        <v>27</v>
      </c>
      <c r="F28" s="5">
        <v>16</v>
      </c>
      <c r="G28" s="7">
        <v>3865</v>
      </c>
      <c r="H28" s="34">
        <f t="shared" si="3"/>
        <v>5350</v>
      </c>
      <c r="I28" s="4">
        <v>11251</v>
      </c>
      <c r="J28" s="22">
        <f t="shared" si="4"/>
        <v>0.4755132877077593</v>
      </c>
      <c r="K28" s="38">
        <v>3863</v>
      </c>
      <c r="L28" s="57">
        <f t="shared" si="5"/>
        <v>0.7220560747663551</v>
      </c>
    </row>
    <row r="29" spans="1:12" ht="12.75">
      <c r="A29" s="50" t="s">
        <v>33</v>
      </c>
      <c r="B29" s="3">
        <v>237</v>
      </c>
      <c r="C29" s="4">
        <v>697</v>
      </c>
      <c r="D29" s="5">
        <v>19174</v>
      </c>
      <c r="E29" s="6">
        <v>55</v>
      </c>
      <c r="F29" s="5">
        <v>122</v>
      </c>
      <c r="G29" s="7">
        <v>13310</v>
      </c>
      <c r="H29" s="34">
        <f t="shared" si="3"/>
        <v>33595</v>
      </c>
      <c r="I29" s="8">
        <v>47825</v>
      </c>
      <c r="J29" s="22">
        <f t="shared" si="4"/>
        <v>0.7024568740198641</v>
      </c>
      <c r="K29" s="38">
        <v>13702</v>
      </c>
      <c r="L29" s="57">
        <f t="shared" si="5"/>
        <v>0.40785831224884656</v>
      </c>
    </row>
    <row r="30" spans="1:12" ht="12.75">
      <c r="A30" s="50" t="s">
        <v>34</v>
      </c>
      <c r="B30" s="3">
        <v>236</v>
      </c>
      <c r="C30" s="4">
        <v>3055</v>
      </c>
      <c r="D30" s="5">
        <v>1498</v>
      </c>
      <c r="E30" s="6">
        <v>101</v>
      </c>
      <c r="F30" s="5">
        <v>109</v>
      </c>
      <c r="G30" s="7">
        <v>20557</v>
      </c>
      <c r="H30" s="34">
        <f t="shared" si="3"/>
        <v>25556</v>
      </c>
      <c r="I30" s="8">
        <v>93737</v>
      </c>
      <c r="J30" s="22">
        <f t="shared" si="4"/>
        <v>0.2726351387392385</v>
      </c>
      <c r="K30" s="38">
        <v>8272</v>
      </c>
      <c r="L30" s="57">
        <f t="shared" si="5"/>
        <v>0.3236813272812647</v>
      </c>
    </row>
    <row r="31" spans="1:12" ht="12.75">
      <c r="A31" s="50" t="s">
        <v>35</v>
      </c>
      <c r="B31" s="3"/>
      <c r="C31" s="4"/>
      <c r="D31" s="5"/>
      <c r="E31" s="6"/>
      <c r="F31" s="5"/>
      <c r="G31" s="7"/>
      <c r="H31" s="34"/>
      <c r="I31" s="8"/>
      <c r="J31" s="22"/>
      <c r="K31" s="38"/>
      <c r="L31" s="57"/>
    </row>
    <row r="32" spans="1:12" ht="12.75">
      <c r="A32" s="50" t="s">
        <v>36</v>
      </c>
      <c r="B32" s="3"/>
      <c r="C32" s="4"/>
      <c r="D32" s="5"/>
      <c r="E32" s="6"/>
      <c r="F32" s="5"/>
      <c r="G32" s="7"/>
      <c r="H32" s="34"/>
      <c r="I32" s="8"/>
      <c r="J32" s="22"/>
      <c r="K32" s="38"/>
      <c r="L32" s="57"/>
    </row>
    <row r="33" spans="1:12" ht="12.75">
      <c r="A33" s="50" t="s">
        <v>37</v>
      </c>
      <c r="B33" s="3">
        <v>1165</v>
      </c>
      <c r="C33" s="4">
        <v>1564</v>
      </c>
      <c r="D33" s="5">
        <v>7975</v>
      </c>
      <c r="E33" s="6"/>
      <c r="F33" s="9">
        <v>901</v>
      </c>
      <c r="G33" s="7">
        <v>66392</v>
      </c>
      <c r="H33" s="34">
        <f>SUM(B33:G33)</f>
        <v>77997</v>
      </c>
      <c r="I33" s="4">
        <v>144634</v>
      </c>
      <c r="J33" s="22">
        <f>H33/I33</f>
        <v>0.5392715405782873</v>
      </c>
      <c r="K33" s="38">
        <v>41079</v>
      </c>
      <c r="L33" s="57">
        <f aca="true" t="shared" si="6" ref="L33:L39">K33/H33</f>
        <v>0.5266741028501096</v>
      </c>
    </row>
    <row r="34" spans="1:12" ht="12.75">
      <c r="A34" s="50" t="s">
        <v>38</v>
      </c>
      <c r="B34" s="3">
        <v>191</v>
      </c>
      <c r="C34" s="4">
        <v>2286</v>
      </c>
      <c r="D34" s="5">
        <v>2914</v>
      </c>
      <c r="E34" s="6">
        <v>23</v>
      </c>
      <c r="F34" s="5">
        <v>14</v>
      </c>
      <c r="G34" s="7">
        <v>18309</v>
      </c>
      <c r="H34" s="34">
        <f>SUM(B34:G34)</f>
        <v>23737</v>
      </c>
      <c r="I34" s="8">
        <v>66106</v>
      </c>
      <c r="J34" s="22">
        <f>H34/I34</f>
        <v>0.35907481922972195</v>
      </c>
      <c r="K34" s="38">
        <v>850</v>
      </c>
      <c r="L34" s="57">
        <f t="shared" si="6"/>
        <v>0.03580907444074651</v>
      </c>
    </row>
    <row r="35" spans="1:12" ht="12.75">
      <c r="A35" s="50" t="s">
        <v>39</v>
      </c>
      <c r="B35" s="3">
        <v>145</v>
      </c>
      <c r="C35" s="4">
        <v>508</v>
      </c>
      <c r="D35" s="5">
        <v>2750</v>
      </c>
      <c r="E35" s="6"/>
      <c r="F35" s="5">
        <v>223</v>
      </c>
      <c r="G35" s="7">
        <v>23436</v>
      </c>
      <c r="H35" s="34">
        <f aca="true" t="shared" si="7" ref="H35:H41">SUM(B35:G35)</f>
        <v>27062</v>
      </c>
      <c r="I35" s="8">
        <v>62666</v>
      </c>
      <c r="J35" s="22">
        <f aca="true" t="shared" si="8" ref="J35:J41">H35/I35</f>
        <v>0.43184501962786837</v>
      </c>
      <c r="K35" s="38">
        <v>1159</v>
      </c>
      <c r="L35" s="57">
        <f t="shared" si="6"/>
        <v>0.0428275811100436</v>
      </c>
    </row>
    <row r="36" spans="1:12" ht="12.75">
      <c r="A36" s="50" t="s">
        <v>40</v>
      </c>
      <c r="B36" s="3">
        <v>4967</v>
      </c>
      <c r="C36" s="4">
        <v>71156</v>
      </c>
      <c r="D36" s="5">
        <v>11578</v>
      </c>
      <c r="E36" s="6">
        <v>3903</v>
      </c>
      <c r="F36" s="9"/>
      <c r="G36" s="7">
        <v>404072</v>
      </c>
      <c r="H36" s="34">
        <f t="shared" si="7"/>
        <v>495676</v>
      </c>
      <c r="I36" s="4">
        <v>1491747</v>
      </c>
      <c r="J36" s="22">
        <f t="shared" si="8"/>
        <v>0.3322788649817965</v>
      </c>
      <c r="K36" s="38">
        <v>172196</v>
      </c>
      <c r="L36" s="57">
        <f t="shared" si="6"/>
        <v>0.3473962830558671</v>
      </c>
    </row>
    <row r="37" spans="1:12" ht="12.75">
      <c r="A37" s="50" t="s">
        <v>41</v>
      </c>
      <c r="B37" s="3">
        <v>1878</v>
      </c>
      <c r="C37" s="4">
        <v>9894</v>
      </c>
      <c r="D37" s="5">
        <v>8766</v>
      </c>
      <c r="E37" s="6">
        <v>297</v>
      </c>
      <c r="F37" s="5">
        <v>189</v>
      </c>
      <c r="G37" s="7">
        <v>67489</v>
      </c>
      <c r="H37" s="34">
        <f t="shared" si="7"/>
        <v>88513</v>
      </c>
      <c r="I37" s="4">
        <v>177539</v>
      </c>
      <c r="J37" s="22">
        <f t="shared" si="8"/>
        <v>0.49855524701614856</v>
      </c>
      <c r="K37" s="38">
        <v>54469</v>
      </c>
      <c r="L37" s="57">
        <f t="shared" si="6"/>
        <v>0.6153785319670557</v>
      </c>
    </row>
    <row r="38" spans="1:12" ht="12.75">
      <c r="A38" s="50" t="s">
        <v>42</v>
      </c>
      <c r="B38" s="3">
        <v>195</v>
      </c>
      <c r="C38" s="4">
        <v>1353</v>
      </c>
      <c r="D38" s="5">
        <v>594</v>
      </c>
      <c r="E38" s="6"/>
      <c r="F38" s="5">
        <v>48</v>
      </c>
      <c r="G38" s="7">
        <v>4624</v>
      </c>
      <c r="H38" s="34">
        <f t="shared" si="7"/>
        <v>6814</v>
      </c>
      <c r="I38" s="4">
        <v>12775</v>
      </c>
      <c r="J38" s="22">
        <f t="shared" si="8"/>
        <v>0.533385518590998</v>
      </c>
      <c r="K38" s="38">
        <v>4863</v>
      </c>
      <c r="L38" s="57">
        <f t="shared" si="6"/>
        <v>0.7136777223363663</v>
      </c>
    </row>
    <row r="39" spans="1:12" ht="12.75">
      <c r="A39" s="50" t="s">
        <v>43</v>
      </c>
      <c r="B39" s="3">
        <v>1543</v>
      </c>
      <c r="C39" s="4">
        <v>43252</v>
      </c>
      <c r="D39" s="5">
        <v>38656</v>
      </c>
      <c r="E39" s="6">
        <v>1414</v>
      </c>
      <c r="F39" s="5">
        <v>1372</v>
      </c>
      <c r="G39" s="7">
        <v>155063</v>
      </c>
      <c r="H39" s="34">
        <f t="shared" si="7"/>
        <v>241300</v>
      </c>
      <c r="I39" s="4">
        <v>754986</v>
      </c>
      <c r="J39" s="22">
        <f t="shared" si="8"/>
        <v>0.3196085755232547</v>
      </c>
      <c r="K39" s="38">
        <v>84059</v>
      </c>
      <c r="L39" s="57">
        <f t="shared" si="6"/>
        <v>0.34835888934935766</v>
      </c>
    </row>
    <row r="40" spans="1:12" ht="12.75">
      <c r="A40" s="50" t="s">
        <v>44</v>
      </c>
      <c r="B40" s="3">
        <v>1904</v>
      </c>
      <c r="C40" s="4">
        <v>28391</v>
      </c>
      <c r="D40" s="5">
        <v>16505</v>
      </c>
      <c r="E40" s="6">
        <v>728</v>
      </c>
      <c r="F40" s="5">
        <v>1258</v>
      </c>
      <c r="G40" s="7">
        <v>198685</v>
      </c>
      <c r="H40" s="34">
        <f t="shared" si="7"/>
        <v>247471</v>
      </c>
      <c r="I40" s="4">
        <v>624444</v>
      </c>
      <c r="J40" s="22">
        <f t="shared" si="8"/>
        <v>0.396306153954558</v>
      </c>
      <c r="K40" s="38">
        <v>122375</v>
      </c>
      <c r="L40" s="57">
        <f>K40/H40</f>
        <v>0.49450238613817377</v>
      </c>
    </row>
    <row r="41" spans="1:12" ht="12.75">
      <c r="A41" s="50" t="s">
        <v>45</v>
      </c>
      <c r="B41" s="3">
        <v>105</v>
      </c>
      <c r="C41" s="4">
        <v>829</v>
      </c>
      <c r="D41" s="5">
        <v>3324</v>
      </c>
      <c r="E41" s="6">
        <v>24</v>
      </c>
      <c r="F41" s="5">
        <v>18</v>
      </c>
      <c r="G41" s="7">
        <v>6671</v>
      </c>
      <c r="H41" s="34">
        <f t="shared" si="7"/>
        <v>10971</v>
      </c>
      <c r="I41" s="8">
        <v>24377</v>
      </c>
      <c r="J41" s="22">
        <f t="shared" si="8"/>
        <v>0.45005538007137874</v>
      </c>
      <c r="K41" s="38">
        <v>852</v>
      </c>
      <c r="L41" s="57">
        <f>K41/H41</f>
        <v>0.07765928356576429</v>
      </c>
    </row>
    <row r="42" spans="1:12" ht="12.75">
      <c r="A42" s="50" t="s">
        <v>46</v>
      </c>
      <c r="B42" s="3">
        <v>3025</v>
      </c>
      <c r="C42" s="4">
        <v>11954</v>
      </c>
      <c r="D42" s="5"/>
      <c r="E42" s="6"/>
      <c r="F42" s="5">
        <v>1361</v>
      </c>
      <c r="G42" s="7">
        <v>193056</v>
      </c>
      <c r="H42" s="34">
        <f aca="true" t="shared" si="9" ref="H42:H47">SUM(B42:G42)</f>
        <v>209396</v>
      </c>
      <c r="I42" s="4">
        <v>752406</v>
      </c>
      <c r="J42" s="22">
        <f aca="true" t="shared" si="10" ref="J42:J47">H42/I42</f>
        <v>0.27830187425405967</v>
      </c>
      <c r="K42" s="38">
        <v>103594</v>
      </c>
      <c r="L42" s="57">
        <f aca="true" t="shared" si="11" ref="L42:L51">K42/H42</f>
        <v>0.4947276929836291</v>
      </c>
    </row>
    <row r="43" spans="1:12" ht="12.75">
      <c r="A43" s="50" t="s">
        <v>47</v>
      </c>
      <c r="B43" s="3">
        <v>7874</v>
      </c>
      <c r="C43" s="4">
        <v>61446</v>
      </c>
      <c r="D43" s="5">
        <v>29225</v>
      </c>
      <c r="E43" s="6">
        <v>4410</v>
      </c>
      <c r="F43" s="5">
        <v>483</v>
      </c>
      <c r="G43" s="7">
        <v>327462</v>
      </c>
      <c r="H43" s="34">
        <f t="shared" si="9"/>
        <v>430900</v>
      </c>
      <c r="I43" s="4">
        <v>1381835</v>
      </c>
      <c r="J43" s="22">
        <f t="shared" si="10"/>
        <v>0.3118317309953793</v>
      </c>
      <c r="K43" s="38">
        <v>219817</v>
      </c>
      <c r="L43" s="57">
        <f t="shared" si="11"/>
        <v>0.5101346019958227</v>
      </c>
    </row>
    <row r="44" spans="1:12" ht="12.75">
      <c r="A44" s="50" t="s">
        <v>48</v>
      </c>
      <c r="B44" s="3">
        <v>2432</v>
      </c>
      <c r="C44" s="4">
        <v>12496</v>
      </c>
      <c r="D44" s="5">
        <v>1627</v>
      </c>
      <c r="E44" s="6">
        <v>194</v>
      </c>
      <c r="F44" s="5">
        <v>4051</v>
      </c>
      <c r="G44" s="7">
        <v>129523</v>
      </c>
      <c r="H44" s="34">
        <f t="shared" si="9"/>
        <v>150323</v>
      </c>
      <c r="I44" s="4">
        <v>418285</v>
      </c>
      <c r="J44" s="22">
        <f t="shared" si="10"/>
        <v>0.35937937052488134</v>
      </c>
      <c r="K44" s="38">
        <v>46164</v>
      </c>
      <c r="L44" s="57">
        <f t="shared" si="11"/>
        <v>0.3070987141022997</v>
      </c>
    </row>
    <row r="45" spans="1:12" ht="12.75">
      <c r="A45" s="50" t="s">
        <v>49</v>
      </c>
      <c r="B45" s="3">
        <v>133</v>
      </c>
      <c r="C45" s="4">
        <v>5014</v>
      </c>
      <c r="D45" s="5">
        <v>11510</v>
      </c>
      <c r="E45" s="6">
        <v>635</v>
      </c>
      <c r="F45" s="5">
        <v>207</v>
      </c>
      <c r="G45" s="7">
        <v>65785</v>
      </c>
      <c r="H45" s="34">
        <f t="shared" si="9"/>
        <v>83284</v>
      </c>
      <c r="I45" s="4">
        <v>265503</v>
      </c>
      <c r="J45" s="22">
        <f t="shared" si="10"/>
        <v>0.3136838378474066</v>
      </c>
      <c r="K45" s="38">
        <v>1303</v>
      </c>
      <c r="L45" s="57">
        <f t="shared" si="11"/>
        <v>0.0156452619951011</v>
      </c>
    </row>
    <row r="46" spans="1:12" ht="12.75">
      <c r="A46" s="50" t="s">
        <v>50</v>
      </c>
      <c r="B46" s="3">
        <v>1031</v>
      </c>
      <c r="C46" s="4">
        <v>7077</v>
      </c>
      <c r="D46" s="5">
        <v>3684</v>
      </c>
      <c r="E46" s="6">
        <v>340</v>
      </c>
      <c r="F46" s="9">
        <v>227</v>
      </c>
      <c r="G46" s="7">
        <v>55787</v>
      </c>
      <c r="H46" s="34">
        <f t="shared" si="9"/>
        <v>68146</v>
      </c>
      <c r="I46" s="4">
        <v>155495</v>
      </c>
      <c r="J46" s="22">
        <f t="shared" si="10"/>
        <v>0.43825203382745426</v>
      </c>
      <c r="K46" s="38">
        <v>41159</v>
      </c>
      <c r="L46" s="57">
        <f t="shared" si="11"/>
        <v>0.6039826255392833</v>
      </c>
    </row>
    <row r="47" spans="1:12" ht="12.75">
      <c r="A47" s="50" t="s">
        <v>51</v>
      </c>
      <c r="B47" s="3">
        <v>457</v>
      </c>
      <c r="C47" s="4">
        <v>14723</v>
      </c>
      <c r="D47" s="5">
        <v>1737</v>
      </c>
      <c r="E47" s="6">
        <v>243</v>
      </c>
      <c r="F47" s="5">
        <v>1338</v>
      </c>
      <c r="G47" s="7">
        <v>123598</v>
      </c>
      <c r="H47" s="34">
        <f t="shared" si="9"/>
        <v>142096</v>
      </c>
      <c r="I47" s="4">
        <v>350427</v>
      </c>
      <c r="J47" s="22">
        <f t="shared" si="10"/>
        <v>0.40549386890850303</v>
      </c>
      <c r="K47" s="38">
        <v>51608</v>
      </c>
      <c r="L47" s="57">
        <f t="shared" si="11"/>
        <v>0.3631910820853507</v>
      </c>
    </row>
    <row r="48" spans="1:12" ht="12.75">
      <c r="A48" s="50" t="s">
        <v>52</v>
      </c>
      <c r="B48" s="3">
        <v>354</v>
      </c>
      <c r="C48" s="4">
        <v>5657</v>
      </c>
      <c r="D48" s="5">
        <v>4532</v>
      </c>
      <c r="E48" s="48"/>
      <c r="F48" s="9">
        <v>1076</v>
      </c>
      <c r="G48" s="7">
        <v>82685</v>
      </c>
      <c r="H48" s="34">
        <f aca="true" t="shared" si="12" ref="H48:H56">SUM(B48:G48)</f>
        <v>94304</v>
      </c>
      <c r="I48" s="4">
        <v>183890</v>
      </c>
      <c r="J48" s="22">
        <f aca="true" t="shared" si="13" ref="J48:J54">H48/I48</f>
        <v>0.5128283212790256</v>
      </c>
      <c r="K48" s="38">
        <v>52514</v>
      </c>
      <c r="L48" s="57">
        <f t="shared" si="11"/>
        <v>0.5568586698337292</v>
      </c>
    </row>
    <row r="49" spans="1:12" ht="12.75">
      <c r="A49" s="50" t="s">
        <v>53</v>
      </c>
      <c r="B49" s="3">
        <v>4614</v>
      </c>
      <c r="C49" s="4">
        <v>32682</v>
      </c>
      <c r="D49" s="5">
        <v>23487</v>
      </c>
      <c r="E49" s="6">
        <v>713</v>
      </c>
      <c r="F49" s="5">
        <v>2494</v>
      </c>
      <c r="G49" s="7">
        <v>206508</v>
      </c>
      <c r="H49" s="34">
        <f t="shared" si="12"/>
        <v>270498</v>
      </c>
      <c r="I49" s="4">
        <v>749866</v>
      </c>
      <c r="J49" s="22">
        <f t="shared" si="13"/>
        <v>0.36072845014976007</v>
      </c>
      <c r="K49" s="38">
        <v>141098</v>
      </c>
      <c r="L49" s="57">
        <f t="shared" si="11"/>
        <v>0.5216230803924613</v>
      </c>
    </row>
    <row r="50" spans="1:12" ht="12.75">
      <c r="A50" s="50" t="s">
        <v>54</v>
      </c>
      <c r="B50" s="3">
        <v>2013</v>
      </c>
      <c r="C50" s="4">
        <v>6537</v>
      </c>
      <c r="D50" s="5">
        <v>9985</v>
      </c>
      <c r="E50" s="6">
        <v>119</v>
      </c>
      <c r="F50" s="5">
        <v>751</v>
      </c>
      <c r="G50" s="7">
        <v>36107</v>
      </c>
      <c r="H50" s="34">
        <f t="shared" si="12"/>
        <v>55512</v>
      </c>
      <c r="I50" s="4">
        <v>142428</v>
      </c>
      <c r="J50" s="22">
        <f t="shared" si="13"/>
        <v>0.38975482348976326</v>
      </c>
      <c r="K50" s="38">
        <v>41768</v>
      </c>
      <c r="L50" s="57">
        <f t="shared" si="11"/>
        <v>0.7524138924917135</v>
      </c>
    </row>
    <row r="51" spans="1:12" ht="12.75">
      <c r="A51" s="50" t="s">
        <v>55</v>
      </c>
      <c r="B51" s="3">
        <v>408</v>
      </c>
      <c r="C51" s="4">
        <v>3385</v>
      </c>
      <c r="D51" s="5">
        <v>3086</v>
      </c>
      <c r="E51" s="6">
        <v>221</v>
      </c>
      <c r="F51" s="5">
        <v>94</v>
      </c>
      <c r="G51" s="7">
        <v>35650</v>
      </c>
      <c r="H51" s="34">
        <f>SUM(B51:G51)</f>
        <v>42844</v>
      </c>
      <c r="I51" s="4">
        <v>88406</v>
      </c>
      <c r="J51" s="22">
        <f t="shared" si="13"/>
        <v>0.48462774019862903</v>
      </c>
      <c r="K51" s="38">
        <v>25353</v>
      </c>
      <c r="L51" s="57">
        <f t="shared" si="11"/>
        <v>0.5917514704509382</v>
      </c>
    </row>
    <row r="52" spans="1:12" ht="12.75">
      <c r="A52" s="50" t="s">
        <v>56</v>
      </c>
      <c r="B52" s="3"/>
      <c r="C52" s="4"/>
      <c r="D52" s="5">
        <v>2260</v>
      </c>
      <c r="E52" s="6"/>
      <c r="F52" s="5"/>
      <c r="G52" s="7"/>
      <c r="H52" s="34">
        <f t="shared" si="12"/>
        <v>2260</v>
      </c>
      <c r="I52" s="4">
        <v>2260</v>
      </c>
      <c r="J52" s="22">
        <f t="shared" si="13"/>
        <v>1</v>
      </c>
      <c r="K52" s="38"/>
      <c r="L52" s="57"/>
    </row>
    <row r="53" spans="1:12" ht="12.75">
      <c r="A53" s="50" t="s">
        <v>57</v>
      </c>
      <c r="B53" s="3">
        <v>5</v>
      </c>
      <c r="C53" s="4">
        <v>1441</v>
      </c>
      <c r="D53" s="5">
        <v>3622</v>
      </c>
      <c r="E53" s="6">
        <v>53</v>
      </c>
      <c r="F53" s="5">
        <v>20</v>
      </c>
      <c r="G53" s="7">
        <v>7590</v>
      </c>
      <c r="H53" s="34">
        <f t="shared" si="12"/>
        <v>12731</v>
      </c>
      <c r="I53" s="8">
        <v>24968</v>
      </c>
      <c r="J53" s="22">
        <f t="shared" si="13"/>
        <v>0.5098926626081384</v>
      </c>
      <c r="K53" s="38">
        <v>5143</v>
      </c>
      <c r="L53" s="57">
        <f aca="true" t="shared" si="14" ref="L53:L58">K53/H53</f>
        <v>0.4039745503102663</v>
      </c>
    </row>
    <row r="54" spans="1:12" ht="12.75">
      <c r="A54" s="50" t="s">
        <v>58</v>
      </c>
      <c r="B54" s="3">
        <v>396</v>
      </c>
      <c r="C54" s="4">
        <v>5391</v>
      </c>
      <c r="D54" s="5">
        <v>5114</v>
      </c>
      <c r="E54" s="6">
        <v>622</v>
      </c>
      <c r="F54" s="5">
        <v>168</v>
      </c>
      <c r="G54" s="7">
        <v>60483</v>
      </c>
      <c r="H54" s="34">
        <f t="shared" si="12"/>
        <v>72174</v>
      </c>
      <c r="I54" s="4">
        <v>163441</v>
      </c>
      <c r="J54" s="22">
        <f t="shared" si="13"/>
        <v>0.44159054337650894</v>
      </c>
      <c r="K54" s="38">
        <v>50320</v>
      </c>
      <c r="L54" s="57">
        <f t="shared" si="14"/>
        <v>0.6972039792723141</v>
      </c>
    </row>
    <row r="55" spans="1:12" ht="12.75">
      <c r="A55" s="50" t="s">
        <v>59</v>
      </c>
      <c r="B55" s="3">
        <v>750</v>
      </c>
      <c r="C55" s="4">
        <v>8979</v>
      </c>
      <c r="D55" s="5">
        <v>13235</v>
      </c>
      <c r="E55" s="6">
        <v>526</v>
      </c>
      <c r="F55" s="9">
        <v>315</v>
      </c>
      <c r="G55" s="7">
        <v>116416</v>
      </c>
      <c r="H55" s="34">
        <f t="shared" si="12"/>
        <v>140221</v>
      </c>
      <c r="I55" s="4">
        <v>233951</v>
      </c>
      <c r="J55" s="22">
        <f>H55/I55</f>
        <v>0.5993605498587311</v>
      </c>
      <c r="K55" s="38">
        <v>82743</v>
      </c>
      <c r="L55" s="57">
        <f t="shared" si="14"/>
        <v>0.5900899294684819</v>
      </c>
    </row>
    <row r="56" spans="1:12" ht="12.75">
      <c r="A56" s="50" t="s">
        <v>60</v>
      </c>
      <c r="B56" s="3">
        <v>253</v>
      </c>
      <c r="C56" s="4">
        <v>2130</v>
      </c>
      <c r="D56" s="5">
        <v>14700</v>
      </c>
      <c r="E56" s="6">
        <v>436</v>
      </c>
      <c r="F56" s="9">
        <v>637</v>
      </c>
      <c r="G56" s="7">
        <v>71317</v>
      </c>
      <c r="H56" s="34">
        <f t="shared" si="12"/>
        <v>89473</v>
      </c>
      <c r="I56" s="4">
        <v>207326</v>
      </c>
      <c r="J56" s="22">
        <f>H56/I56</f>
        <v>0.4315570647193309</v>
      </c>
      <c r="K56" s="38">
        <v>44612</v>
      </c>
      <c r="L56" s="57">
        <f t="shared" si="14"/>
        <v>0.4986085187710259</v>
      </c>
    </row>
    <row r="57" spans="1:12" ht="12.75">
      <c r="A57" s="50" t="s">
        <v>61</v>
      </c>
      <c r="B57" s="3">
        <v>240</v>
      </c>
      <c r="C57" s="4">
        <v>1376</v>
      </c>
      <c r="D57" s="5">
        <v>15110</v>
      </c>
      <c r="E57" s="6">
        <v>101</v>
      </c>
      <c r="F57" s="5">
        <v>33</v>
      </c>
      <c r="G57" s="7">
        <v>9037</v>
      </c>
      <c r="H57" s="34">
        <f>SUM(B57:G57)</f>
        <v>25897</v>
      </c>
      <c r="I57" s="8">
        <v>39071</v>
      </c>
      <c r="J57" s="22">
        <f>H57/I57</f>
        <v>0.6628189705919992</v>
      </c>
      <c r="K57" s="38">
        <v>9222</v>
      </c>
      <c r="L57" s="57">
        <f t="shared" si="14"/>
        <v>0.3561030235162374</v>
      </c>
    </row>
    <row r="58" spans="1:12" ht="12.75">
      <c r="A58" s="50" t="s">
        <v>62</v>
      </c>
      <c r="B58" s="3">
        <v>122</v>
      </c>
      <c r="C58" s="4">
        <v>1617</v>
      </c>
      <c r="D58" s="5">
        <v>730</v>
      </c>
      <c r="E58" s="6">
        <v>61</v>
      </c>
      <c r="F58" s="5">
        <v>11</v>
      </c>
      <c r="G58" s="7">
        <v>8370</v>
      </c>
      <c r="H58" s="34">
        <f>SUM(B58:G58)</f>
        <v>10911</v>
      </c>
      <c r="I58" s="4">
        <v>29440</v>
      </c>
      <c r="J58" s="22">
        <f>H58/I58</f>
        <v>0.37061820652173916</v>
      </c>
      <c r="K58" s="38">
        <v>6490</v>
      </c>
      <c r="L58" s="57">
        <f t="shared" si="14"/>
        <v>0.5948125744661351</v>
      </c>
    </row>
    <row r="59" spans="1:12" ht="12.75">
      <c r="A59" s="50" t="s">
        <v>63</v>
      </c>
      <c r="B59" s="3"/>
      <c r="C59" s="4"/>
      <c r="D59" s="5"/>
      <c r="E59" s="6"/>
      <c r="F59" s="5"/>
      <c r="G59" s="7"/>
      <c r="H59" s="34"/>
      <c r="I59" s="8"/>
      <c r="J59" s="22"/>
      <c r="K59" s="38"/>
      <c r="L59" s="57"/>
    </row>
    <row r="60" spans="1:12" ht="12.75">
      <c r="A60" s="50" t="s">
        <v>64</v>
      </c>
      <c r="B60" s="3">
        <v>379</v>
      </c>
      <c r="C60" s="4">
        <v>3631</v>
      </c>
      <c r="D60" s="5">
        <v>8171</v>
      </c>
      <c r="E60" s="6">
        <v>202</v>
      </c>
      <c r="F60" s="5">
        <v>61</v>
      </c>
      <c r="G60" s="7">
        <v>36228</v>
      </c>
      <c r="H60" s="34">
        <f aca="true" t="shared" si="15" ref="H60:H65">SUM(B60:G60)</f>
        <v>48672</v>
      </c>
      <c r="I60" s="4">
        <v>134923</v>
      </c>
      <c r="J60" s="22">
        <f aca="true" t="shared" si="16" ref="J60:J65">H60/I60</f>
        <v>0.36073908822068884</v>
      </c>
      <c r="K60" s="38">
        <v>24901</v>
      </c>
      <c r="L60" s="57">
        <f aca="true" t="shared" si="17" ref="L60:L65">K60/H60</f>
        <v>0.5116083168967784</v>
      </c>
    </row>
    <row r="61" spans="1:12" ht="12.75">
      <c r="A61" s="50" t="s">
        <v>65</v>
      </c>
      <c r="B61" s="3">
        <v>244</v>
      </c>
      <c r="C61" s="4">
        <v>1705</v>
      </c>
      <c r="D61" s="5">
        <v>4362</v>
      </c>
      <c r="E61" s="6">
        <v>60</v>
      </c>
      <c r="F61" s="9">
        <v>48</v>
      </c>
      <c r="G61" s="7">
        <v>10182</v>
      </c>
      <c r="H61" s="34">
        <f t="shared" si="15"/>
        <v>16601</v>
      </c>
      <c r="I61" s="4">
        <v>32251</v>
      </c>
      <c r="J61" s="22">
        <f t="shared" si="16"/>
        <v>0.514743728876624</v>
      </c>
      <c r="K61" s="38">
        <v>12986</v>
      </c>
      <c r="L61" s="57">
        <f t="shared" si="17"/>
        <v>0.7822420336124329</v>
      </c>
    </row>
    <row r="62" spans="1:12" ht="12.75">
      <c r="A62" s="50" t="s">
        <v>66</v>
      </c>
      <c r="B62" s="3">
        <v>2446</v>
      </c>
      <c r="C62" s="4">
        <v>17083</v>
      </c>
      <c r="D62" s="5">
        <v>8803</v>
      </c>
      <c r="E62" s="6">
        <v>1189</v>
      </c>
      <c r="F62" s="9">
        <v>800</v>
      </c>
      <c r="G62" s="7">
        <v>114186</v>
      </c>
      <c r="H62" s="34">
        <f t="shared" si="15"/>
        <v>144507</v>
      </c>
      <c r="I62" s="4">
        <v>391077</v>
      </c>
      <c r="J62" s="22">
        <f t="shared" si="16"/>
        <v>0.369510352181284</v>
      </c>
      <c r="K62" s="38">
        <v>106334</v>
      </c>
      <c r="L62" s="57">
        <f t="shared" si="17"/>
        <v>0.7358397863079297</v>
      </c>
    </row>
    <row r="63" spans="1:12" ht="12.75">
      <c r="A63" s="50" t="s">
        <v>67</v>
      </c>
      <c r="B63" s="3">
        <v>627</v>
      </c>
      <c r="C63" s="4">
        <v>2284</v>
      </c>
      <c r="D63" s="5">
        <v>1076</v>
      </c>
      <c r="E63" s="6"/>
      <c r="F63" s="9">
        <v>330</v>
      </c>
      <c r="G63" s="7">
        <v>28962</v>
      </c>
      <c r="H63" s="34">
        <f t="shared" si="15"/>
        <v>33279</v>
      </c>
      <c r="I63" s="4">
        <v>90695</v>
      </c>
      <c r="J63" s="22">
        <f t="shared" si="16"/>
        <v>0.36693312751529855</v>
      </c>
      <c r="K63" s="38">
        <v>12318</v>
      </c>
      <c r="L63" s="57">
        <f t="shared" si="17"/>
        <v>0.3701433336338231</v>
      </c>
    </row>
    <row r="64" spans="1:12" ht="13.5" thickBot="1">
      <c r="A64" s="51" t="s">
        <v>68</v>
      </c>
      <c r="B64" s="11">
        <v>178</v>
      </c>
      <c r="C64" s="12">
        <v>1043</v>
      </c>
      <c r="D64" s="13">
        <v>1787</v>
      </c>
      <c r="E64" s="14">
        <v>45</v>
      </c>
      <c r="F64" s="13">
        <v>102</v>
      </c>
      <c r="G64" s="15">
        <v>9882</v>
      </c>
      <c r="H64" s="34">
        <f t="shared" si="15"/>
        <v>13037</v>
      </c>
      <c r="I64" s="16">
        <v>26657</v>
      </c>
      <c r="J64" s="23">
        <f t="shared" si="16"/>
        <v>0.48906478598491954</v>
      </c>
      <c r="K64" s="39">
        <v>4037</v>
      </c>
      <c r="L64" s="58">
        <f t="shared" si="17"/>
        <v>0.30965712970775483</v>
      </c>
    </row>
    <row r="65" spans="1:12" ht="14.25" thickBot="1" thickTop="1">
      <c r="A65" s="17" t="s">
        <v>5</v>
      </c>
      <c r="B65" s="18">
        <f aca="true" t="shared" si="18" ref="B65:G65">SUM(B7:B64)</f>
        <v>54900</v>
      </c>
      <c r="C65" s="53">
        <f t="shared" si="18"/>
        <v>719257</v>
      </c>
      <c r="D65" s="53">
        <f t="shared" si="18"/>
        <v>406115</v>
      </c>
      <c r="E65" s="53">
        <f t="shared" si="18"/>
        <v>30661</v>
      </c>
      <c r="F65" s="53">
        <f t="shared" si="18"/>
        <v>28977</v>
      </c>
      <c r="G65" s="54">
        <f t="shared" si="18"/>
        <v>3984518</v>
      </c>
      <c r="H65" s="35">
        <f t="shared" si="15"/>
        <v>5224428</v>
      </c>
      <c r="I65" s="19">
        <f>SUM(I7:I64)</f>
        <v>15783391</v>
      </c>
      <c r="J65" s="24">
        <f t="shared" si="16"/>
        <v>0.33100795640176434</v>
      </c>
      <c r="K65" s="20">
        <f>SUM(K7:K64)</f>
        <v>2619819</v>
      </c>
      <c r="L65" s="59">
        <f t="shared" si="17"/>
        <v>0.5014556617489991</v>
      </c>
    </row>
    <row r="66" ht="25.5" customHeight="1" thickTop="1">
      <c r="A66" s="52" t="s">
        <v>76</v>
      </c>
    </row>
    <row r="67" spans="1:2" ht="12.75">
      <c r="A67" s="1"/>
      <c r="B67" s="1"/>
    </row>
  </sheetData>
  <mergeCells count="10">
    <mergeCell ref="B4:J4"/>
    <mergeCell ref="K4:L4"/>
    <mergeCell ref="A1:L1"/>
    <mergeCell ref="A2:L2"/>
    <mergeCell ref="I5:I6"/>
    <mergeCell ref="B5:B6"/>
    <mergeCell ref="A5:A6"/>
    <mergeCell ref="E5:E6"/>
    <mergeCell ref="F5:F6"/>
    <mergeCell ref="H5:H6"/>
  </mergeCells>
  <printOptions horizontalCentered="1"/>
  <pageMargins left="0.25" right="0.25" top="0.5" bottom="0.5" header="0.5" footer="0.25"/>
  <pageSetup horizontalDpi="600" verticalDpi="600" orientation="landscape" r:id="rId1"/>
  <headerFooter alignWithMargins="0">
    <oddFooter>&amp;L&amp;8c:e:Elections\2006\November 7 2006\November 7 2006 VBM.cht&amp;C&amp;P&amp;R&amp;8December 18,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 Costa County Clerk-Recorder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Baird</dc:creator>
  <cp:keywords/>
  <dc:description/>
  <cp:lastModifiedBy>Elaine Baird</cp:lastModifiedBy>
  <cp:lastPrinted>2007-02-06T19:53:24Z</cp:lastPrinted>
  <dcterms:created xsi:type="dcterms:W3CDTF">2004-10-14T22:47:07Z</dcterms:created>
  <dcterms:modified xsi:type="dcterms:W3CDTF">2007-02-06T19:53:27Z</dcterms:modified>
  <cp:category/>
  <cp:version/>
  <cp:contentType/>
  <cp:contentStatus/>
</cp:coreProperties>
</file>